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<sst xmlns="http://schemas.openxmlformats.org/spreadsheetml/2006/main" count="176" uniqueCount="168">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</sst>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4097728000067</v>
      </c>
      <c r="C6" s="22">
        <f>C7+C10+C14+C25+C28+C36</f>
        <v>4669936726747</v>
      </c>
    </row>
    <row r="7" spans="1:3" ht="12">
      <c r="A7" s="2" t="s">
        <v>3</v>
      </c>
      <c r="B7" s="19">
        <f>B8+B9</f>
        <v>256025872891</v>
      </c>
      <c r="C7" s="19">
        <f>C8+C9</f>
        <v>952810035017</v>
      </c>
    </row>
    <row r="8" spans="1:3" ht="12">
      <c r="A8" s="3" t="s">
        <v>4</v>
      </c>
      <c r="B8" s="20">
        <v>182525872891</v>
      </c>
      <c r="C8" s="20">
        <v>144410035017</v>
      </c>
    </row>
    <row r="9" spans="1:3" ht="12">
      <c r="A9" s="3" t="s">
        <v>5</v>
      </c>
      <c r="B9" s="20">
        <v>73500000000</v>
      </c>
      <c r="C9" s="20">
        <v>808400000000</v>
      </c>
    </row>
    <row r="10" spans="1:3" ht="12">
      <c r="A10" s="2" t="s">
        <v>6</v>
      </c>
      <c r="B10" s="19">
        <f>B11+B12+B13</f>
        <v>247250312461</v>
      </c>
      <c r="C10" s="19">
        <f>C11+C12+C13</f>
        <v>282970312461</v>
      </c>
    </row>
    <row r="11" spans="1:3" ht="12">
      <c r="A11" s="3" t="s">
        <v>47</v>
      </c>
      <c r="B11" s="20">
        <v>24770312461</v>
      </c>
      <c r="C11" s="20">
        <v>24770312461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222480000000</v>
      </c>
      <c r="C13" s="20">
        <v>258200000000</v>
      </c>
    </row>
    <row r="14" spans="1:3" ht="12">
      <c r="A14" s="4" t="s">
        <v>7</v>
      </c>
      <c r="B14" s="19">
        <f>B15+B18+B19+B20+B21+B22+B23+B24</f>
        <v>1907718372169</v>
      </c>
      <c r="C14" s="19">
        <f>C15+C18+C19+C20+C21+C22+C23+C24</f>
        <v>2102666099142</v>
      </c>
    </row>
    <row r="15" spans="1:3" ht="12">
      <c r="A15" s="5" t="s">
        <v>8</v>
      </c>
      <c r="B15" s="20">
        <v>1704180850251</v>
      </c>
      <c r="C15" s="20">
        <v>1663924369898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33543420943</v>
      </c>
      <c r="C18" s="20">
        <v>20375717867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175116482839</v>
      </c>
      <c r="C22" s="20">
        <v>424600399181</v>
      </c>
    </row>
    <row r="23" spans="1:3" ht="12">
      <c r="A23" s="6" t="s">
        <v>54</v>
      </c>
      <c r="B23" s="20">
        <v>-5122381864</v>
      </c>
      <c r="C23" s="20">
        <v>-6234387804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1639688823682</v>
      </c>
      <c r="C25" s="19">
        <f>C26+C27</f>
        <v>1295455766752</v>
      </c>
    </row>
    <row r="26" spans="1:3" ht="12">
      <c r="A26" s="6" t="s">
        <v>56</v>
      </c>
      <c r="B26" s="20">
        <v>1641837714157</v>
      </c>
      <c r="C26" s="20">
        <v>1295455766752</v>
      </c>
    </row>
    <row r="27" spans="1:3" ht="12">
      <c r="A27" s="6" t="s">
        <v>57</v>
      </c>
      <c r="B27" s="20">
        <v>-2148890475</v>
      </c>
      <c r="C27" s="20"/>
    </row>
    <row r="28" spans="1:3" ht="12">
      <c r="A28" s="4" t="s">
        <v>13</v>
      </c>
      <c r="B28" s="19">
        <f>B29+B32+B33+B34+B35</f>
        <v>47044618864</v>
      </c>
      <c r="C28" s="19">
        <f>C29+C32+C33+C34+C35</f>
        <v>36034513375</v>
      </c>
    </row>
    <row r="29" spans="1:3" s="21" customFormat="1" ht="12">
      <c r="A29" s="5" t="s">
        <v>14</v>
      </c>
      <c r="B29" s="20">
        <v>3803164897</v>
      </c>
      <c r="C29" s="20">
        <v>2280722607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>
        <v>41377908488</v>
      </c>
      <c r="C32" s="20">
        <v>27609470925</v>
      </c>
    </row>
    <row r="33" spans="1:3" ht="12">
      <c r="A33" s="5" t="s">
        <v>18</v>
      </c>
      <c r="B33" s="20">
        <v>1863545479</v>
      </c>
      <c r="C33" s="20">
        <v>6144319843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2016763441593</v>
      </c>
      <c r="C39" s="19">
        <f>C40+C50+C60+C63+C66+C72</f>
        <v>1634776810659</v>
      </c>
    </row>
    <row r="40" spans="1:3" ht="12">
      <c r="A40" s="2" t="s">
        <v>22</v>
      </c>
      <c r="B40" s="19">
        <f>B41+B42+B43+B44+B45+B46+B49</f>
        <v>10339391812</v>
      </c>
      <c r="C40" s="19">
        <f>C41+C42+C43+C44+C45+C46+C49</f>
        <v>215219328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>
        <v>10339391812</v>
      </c>
      <c r="C46" s="20">
        <v>215219328</v>
      </c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242959760339</v>
      </c>
      <c r="C50" s="19">
        <f>C51+C54+C57</f>
        <v>266996866500</v>
      </c>
    </row>
    <row r="51" spans="1:3" ht="12">
      <c r="A51" s="7" t="s">
        <v>26</v>
      </c>
      <c r="B51" s="19">
        <f>B52+B53</f>
        <v>155325220178</v>
      </c>
      <c r="C51" s="19">
        <f>C52+C53</f>
        <v>180288318637</v>
      </c>
    </row>
    <row r="52" spans="1:3" ht="12.75">
      <c r="A52" s="13" t="s">
        <v>29</v>
      </c>
      <c r="B52" s="20">
        <v>384571482738</v>
      </c>
      <c r="C52" s="20">
        <v>427284233499</v>
      </c>
    </row>
    <row r="53" spans="1:3" ht="12.75">
      <c r="A53" s="13" t="s">
        <v>68</v>
      </c>
      <c r="B53" s="20">
        <v>-229246262560</v>
      </c>
      <c r="C53" s="20">
        <v>-246995914862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87634540161</v>
      </c>
      <c r="C57" s="19">
        <f>C58+C59</f>
        <v>86708547863</v>
      </c>
    </row>
    <row r="58" spans="1:3" ht="12.75">
      <c r="A58" s="13" t="s">
        <v>29</v>
      </c>
      <c r="B58" s="20">
        <v>91926569995</v>
      </c>
      <c r="C58" s="20">
        <v>90175702237</v>
      </c>
    </row>
    <row r="59" spans="1:3" ht="12.75">
      <c r="A59" s="13" t="s">
        <v>70</v>
      </c>
      <c r="B59" s="20">
        <v>-4292029834</v>
      </c>
      <c r="C59" s="20">
        <v>-3467154374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83790976335</v>
      </c>
      <c r="C63" s="19">
        <f>C64+C65</f>
        <v>89063757451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83790976335</v>
      </c>
      <c r="C65" s="20">
        <v>89063757451</v>
      </c>
    </row>
    <row r="66" spans="1:3" ht="12">
      <c r="A66" s="7" t="s">
        <v>30</v>
      </c>
      <c r="B66" s="19">
        <f>B67+B68+B69+B70+B71</f>
        <v>1609147282173</v>
      </c>
      <c r="C66" s="19">
        <f>C67+C68+C69+C70+C71</f>
        <v>1209487970412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>
        <v>831552275972</v>
      </c>
      <c r="C68" s="20">
        <v>660893344955</v>
      </c>
    </row>
    <row r="69" spans="1:3" ht="12">
      <c r="A69" s="6" t="s">
        <v>76</v>
      </c>
      <c r="B69" s="20">
        <v>784478130650</v>
      </c>
      <c r="C69" s="20">
        <v>548594625457</v>
      </c>
    </row>
    <row r="70" spans="1:3" ht="12">
      <c r="A70" s="6" t="s">
        <v>28</v>
      </c>
      <c r="B70" s="20">
        <v>-6883124449</v>
      </c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70526030934</v>
      </c>
      <c r="C72" s="19">
        <f>C73+C74+C75+C76</f>
        <v>69012996968</v>
      </c>
    </row>
    <row r="73" spans="1:3" ht="12">
      <c r="A73" s="6" t="s">
        <v>78</v>
      </c>
      <c r="B73" s="20">
        <v>70526030934</v>
      </c>
      <c r="C73" s="20">
        <v>69012996968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6114491441660</v>
      </c>
      <c r="C78" s="19">
        <f>C6+C39</f>
        <v>6304713537406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3608395542053</v>
      </c>
      <c r="C80" s="19">
        <f>C81+C103</f>
        <v>4043676433480</v>
      </c>
    </row>
    <row r="81" spans="1:3" ht="12">
      <c r="A81" s="4" t="s">
        <v>34</v>
      </c>
      <c r="B81" s="19">
        <f>B82+B85+B86+B87+B88+B89+B90+B91+B92+B94+B95+B96+B97+B98+B99</f>
        <v>3548169281693</v>
      </c>
      <c r="C81" s="19">
        <f>C82+C85+C86+C87+C88+C89+C90+C91+C92+C94+C95+C96+C97+C98+C99</f>
        <v>3988526089032</v>
      </c>
    </row>
    <row r="82" spans="1:3" s="21" customFormat="1" ht="12">
      <c r="A82" s="5" t="s">
        <v>88</v>
      </c>
      <c r="B82" s="20">
        <v>1727317685275</v>
      </c>
      <c r="C82" s="20">
        <v>1549398100132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66386705415</v>
      </c>
      <c r="C85" s="20">
        <v>75131051902</v>
      </c>
    </row>
    <row r="86" spans="1:3" ht="12">
      <c r="A86" s="6" t="s">
        <v>85</v>
      </c>
      <c r="B86" s="20">
        <v>7403759826</v>
      </c>
      <c r="C86" s="20">
        <v>168831657934</v>
      </c>
    </row>
    <row r="87" spans="1:3" ht="12">
      <c r="A87" s="6" t="s">
        <v>86</v>
      </c>
      <c r="B87" s="20">
        <v>28983667710</v>
      </c>
      <c r="C87" s="20">
        <v>13072168458</v>
      </c>
    </row>
    <row r="88" spans="1:3" ht="12">
      <c r="A88" s="6" t="s">
        <v>87</v>
      </c>
      <c r="B88" s="20">
        <v>2643167491</v>
      </c>
      <c r="C88" s="20">
        <v>19635507920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>
        <v>1803416505</v>
      </c>
      <c r="C91" s="20">
        <v>210261163</v>
      </c>
    </row>
    <row r="92" spans="1:3" ht="12">
      <c r="A92" s="6" t="s">
        <v>92</v>
      </c>
      <c r="B92" s="20">
        <v>135424208091</v>
      </c>
      <c r="C92" s="20">
        <v>956115836156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1566367893716</v>
      </c>
      <c r="C94" s="20">
        <v>1198563649460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11838777664</v>
      </c>
      <c r="C96" s="20">
        <v>7567855907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60226260360</v>
      </c>
      <c r="C103" s="19">
        <f>SUM(C104:C116)</f>
        <v>55150344448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13081041754</v>
      </c>
      <c r="C110" s="20">
        <v>205125842</v>
      </c>
    </row>
    <row r="111" spans="1:3" ht="12">
      <c r="A111" s="9" t="s">
        <v>107</v>
      </c>
      <c r="B111" s="20">
        <v>45600000000</v>
      </c>
      <c r="C111" s="20">
        <v>53400000000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>
        <v>1545218606</v>
      </c>
      <c r="C116" s="20">
        <v>1545218606</v>
      </c>
    </row>
    <row r="117" spans="1:3" ht="12">
      <c r="A117" s="4" t="s">
        <v>38</v>
      </c>
      <c r="B117" s="19">
        <f>B118</f>
        <v>2506095899607</v>
      </c>
      <c r="C117" s="19">
        <f>C118</f>
        <v>2261037103926</v>
      </c>
    </row>
    <row r="118" spans="1:3" ht="12">
      <c r="A118" s="7" t="s">
        <v>39</v>
      </c>
      <c r="B118" s="19">
        <f>B119+B122+B123+B124+B125+B126+B127+B128+B129+B130+B131+B134+B135</f>
        <v>2506095899607</v>
      </c>
      <c r="C118" s="19">
        <f>C119+C122+C123+C124+C125+C126+C127+C128+C129+C130+C131+C134+C135</f>
        <v>2261037103926</v>
      </c>
    </row>
    <row r="119" spans="1:3" ht="12">
      <c r="A119" s="7" t="s">
        <v>40</v>
      </c>
      <c r="B119" s="19">
        <f>B120+B121</f>
        <v>2370000000000</v>
      </c>
      <c r="C119" s="19">
        <f>C120+C121</f>
        <v>2370000000000</v>
      </c>
    </row>
    <row r="120" spans="1:3" ht="12">
      <c r="A120" s="16" t="s">
        <v>114</v>
      </c>
      <c r="B120" s="20">
        <v>2370000000000</v>
      </c>
      <c r="C120" s="20">
        <v>2370000000000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/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>
        <v>-563374923935</v>
      </c>
      <c r="C126" s="20">
        <v>-615304204394</v>
      </c>
    </row>
    <row r="127" spans="1:3" ht="12">
      <c r="A127" s="6" t="s">
        <v>119</v>
      </c>
      <c r="B127" s="20">
        <v>3633438848</v>
      </c>
      <c r="C127" s="20">
        <v>3582196520</v>
      </c>
    </row>
    <row r="128" spans="1:3" ht="12">
      <c r="A128" s="6" t="s">
        <v>120</v>
      </c>
      <c r="B128" s="20">
        <v>133247813762</v>
      </c>
      <c r="C128" s="20">
        <v>132865899521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>
        <v>441282418</v>
      </c>
      <c r="C130" s="20">
        <v>408038177</v>
      </c>
    </row>
    <row r="131" spans="1:3" ht="12">
      <c r="A131" s="7" t="s">
        <v>122</v>
      </c>
      <c r="B131" s="19">
        <f>B132+B133</f>
        <v>407759885766</v>
      </c>
      <c r="C131" s="19">
        <f>C132+C133</f>
        <v>215611180483</v>
      </c>
    </row>
    <row r="132" spans="1:3" ht="12">
      <c r="A132" s="16" t="s">
        <v>123</v>
      </c>
      <c r="B132" s="20">
        <v>212135055592</v>
      </c>
      <c r="C132" s="20">
        <v>87026180860</v>
      </c>
    </row>
    <row r="133" spans="1:3" ht="12">
      <c r="A133" s="16" t="s">
        <v>124</v>
      </c>
      <c r="B133" s="20">
        <v>195624830174</v>
      </c>
      <c r="C133" s="20">
        <v>128584999623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>
        <v>154388402748</v>
      </c>
      <c r="C135" s="20">
        <v>153873993619</v>
      </c>
    </row>
    <row r="136" spans="1:3" ht="12">
      <c r="A136" s="24" t="s">
        <v>164</v>
      </c>
      <c r="B136" s="19">
        <f>B137+B138</f>
        <v>0</v>
      </c>
      <c r="C136" s="19">
        <f>C137+C138</f>
        <v>0</v>
      </c>
    </row>
    <row r="137" spans="1:3" ht="12">
      <c r="A137" s="25" t="s">
        <v>165</v>
      </c>
      <c r="B137" s="20"/>
      <c r="C137" s="20"/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6114491441660</v>
      </c>
      <c r="C139" s="19">
        <f>C80+C117+C136</f>
        <v>6304713537406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6848404680810</v>
      </c>
      <c r="C150" s="20">
        <v>5709654620690</v>
      </c>
    </row>
    <row r="151" spans="1:3" ht="12">
      <c r="A151" s="3" t="s">
        <v>139</v>
      </c>
      <c r="B151" s="20">
        <v>34110765483</v>
      </c>
      <c r="C151" s="20">
        <v>83919533516</v>
      </c>
    </row>
    <row r="152" spans="1:3" ht="12">
      <c r="A152" s="2" t="s">
        <v>140</v>
      </c>
      <c r="B152" s="19">
        <f>B150-B151</f>
        <v>6814293915327</v>
      </c>
      <c r="C152" s="19">
        <f>C150-C151</f>
        <v>5625735087174</v>
      </c>
    </row>
    <row r="153" spans="1:3" ht="12">
      <c r="A153" s="3" t="s">
        <v>141</v>
      </c>
      <c r="B153" s="20">
        <v>6218702171250</v>
      </c>
      <c r="C153" s="20">
        <v>5117857890914</v>
      </c>
    </row>
    <row r="154" spans="1:3" ht="12">
      <c r="A154" s="2" t="s">
        <v>142</v>
      </c>
      <c r="B154" s="19">
        <f>B152-B153</f>
        <v>595591744077</v>
      </c>
      <c r="C154" s="19">
        <f>C152-C153</f>
        <v>507877196260</v>
      </c>
    </row>
    <row r="155" spans="1:3" ht="12">
      <c r="A155" s="3" t="s">
        <v>143</v>
      </c>
      <c r="B155" s="20">
        <v>78260336063</v>
      </c>
      <c r="C155" s="20">
        <v>331638533588</v>
      </c>
    </row>
    <row r="156" spans="1:3" ht="12">
      <c r="A156" s="3" t="s">
        <v>144</v>
      </c>
      <c r="B156" s="20">
        <v>135958960752</v>
      </c>
      <c r="C156" s="20">
        <v>86839215931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>
        <v>165054752577</v>
      </c>
      <c r="C158" s="20">
        <v>108681692435</v>
      </c>
    </row>
    <row r="159" spans="1:3" ht="12">
      <c r="A159" s="3" t="s">
        <v>147</v>
      </c>
      <c r="B159" s="20">
        <v>340322882505</v>
      </c>
      <c r="C159" s="20">
        <v>300175972207</v>
      </c>
    </row>
    <row r="160" spans="1:3" ht="12">
      <c r="A160" s="3" t="s">
        <v>148</v>
      </c>
      <c r="B160" s="20">
        <v>134055359304</v>
      </c>
      <c r="C160" s="20">
        <v>118138748238</v>
      </c>
    </row>
    <row r="161" spans="1:3" ht="12">
      <c r="A161" s="2" t="s">
        <v>149</v>
      </c>
      <c r="B161" s="19">
        <f>B154+B155-B156+B158-B159-B160</f>
        <v>228569630156</v>
      </c>
      <c r="C161" s="19">
        <f>C154+C155-C156+C158-C159-C160</f>
        <v>443043485907</v>
      </c>
    </row>
    <row r="162" spans="1:3" ht="12">
      <c r="A162" s="3" t="s">
        <v>150</v>
      </c>
      <c r="B162" s="20">
        <v>47258458356</v>
      </c>
      <c r="C162" s="20">
        <v>211181882292</v>
      </c>
    </row>
    <row r="163" spans="1:3" ht="12">
      <c r="A163" s="3" t="s">
        <v>151</v>
      </c>
      <c r="B163" s="20">
        <v>18215021189</v>
      </c>
      <c r="C163" s="20">
        <v>3980127121</v>
      </c>
    </row>
    <row r="164" spans="1:3" ht="12">
      <c r="A164" s="2" t="s">
        <v>152</v>
      </c>
      <c r="B164" s="19">
        <f>B162-B163</f>
        <v>29043437167</v>
      </c>
      <c r="C164" s="19">
        <f>C162-C163</f>
        <v>207201755171</v>
      </c>
    </row>
    <row r="165" spans="1:3" ht="12">
      <c r="A165" s="2" t="s">
        <v>153</v>
      </c>
      <c r="B165" s="19">
        <f>B161+B164</f>
        <v>257613067323</v>
      </c>
      <c r="C165" s="19">
        <f>C161+C164</f>
        <v>650245241078</v>
      </c>
    </row>
    <row r="166" spans="1:3" ht="12">
      <c r="A166" s="3" t="s">
        <v>154</v>
      </c>
      <c r="B166" s="20">
        <v>14596719496</v>
      </c>
      <c r="C166" s="20">
        <v>16671410061</v>
      </c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243016347827</v>
      </c>
      <c r="C168" s="19">
        <f>C165-C166-C167</f>
        <v>633573831017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2018-07-06T02:00:02Z</dcterms:created>
  <dcterms:modified xsi:type="dcterms:W3CDTF">2018-07-06T02:21:23Z</dcterms:modified>
  <cp:category/>
  <cp:version/>
  <cp:contentType/>
  <cp:contentStatus/>
</cp:coreProperties>
</file>